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3. jednání\"/>
    </mc:Choice>
  </mc:AlternateContent>
  <bookViews>
    <workbookView xWindow="0" yWindow="0" windowWidth="23040" windowHeight="9084"/>
  </bookViews>
  <sheets>
    <sheet name="distribuce zahranicni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ZK" sheetId="8" r:id="rId7"/>
  </sheets>
  <definedNames>
    <definedName name="_xlnm.Print_Area" localSheetId="0">'distribuce zahranicni'!$A$1:$Z$26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D20" i="8"/>
  <c r="Q19" i="8"/>
  <c r="Q18" i="8"/>
  <c r="Q17" i="8"/>
  <c r="Q16" i="8"/>
  <c r="Q15" i="8"/>
  <c r="Q14" i="8"/>
  <c r="Q13" i="8"/>
  <c r="E20" i="7"/>
  <c r="D20" i="7"/>
  <c r="Q19" i="7"/>
  <c r="Q18" i="7"/>
  <c r="Q17" i="7"/>
  <c r="Q16" i="7"/>
  <c r="Q15" i="7"/>
  <c r="Q14" i="7"/>
  <c r="Q13" i="7"/>
  <c r="E20" i="6"/>
  <c r="D20" i="6"/>
  <c r="Q19" i="6"/>
  <c r="Q18" i="6"/>
  <c r="Q17" i="6"/>
  <c r="Q16" i="6"/>
  <c r="Q15" i="6"/>
  <c r="Q14" i="6"/>
  <c r="Q13" i="6"/>
  <c r="E20" i="5"/>
  <c r="D20" i="5"/>
  <c r="Q19" i="5"/>
  <c r="Q18" i="5"/>
  <c r="Q17" i="5"/>
  <c r="Q16" i="5"/>
  <c r="Q15" i="5"/>
  <c r="Q14" i="5"/>
  <c r="Q13" i="5"/>
  <c r="E20" i="4"/>
  <c r="D20" i="4"/>
  <c r="Q19" i="4"/>
  <c r="Q18" i="4"/>
  <c r="Q17" i="4"/>
  <c r="Q16" i="4"/>
  <c r="Q15" i="4"/>
  <c r="Q14" i="4"/>
  <c r="Q13" i="4"/>
  <c r="Z14" i="2"/>
  <c r="Z15" i="2"/>
  <c r="Z16" i="2"/>
  <c r="Z13" i="2"/>
  <c r="Q13" i="3"/>
  <c r="Q14" i="3"/>
  <c r="Q19" i="3"/>
  <c r="Q17" i="3"/>
  <c r="Q15" i="3"/>
  <c r="Q18" i="3"/>
  <c r="Q16" i="3"/>
  <c r="E20" i="3"/>
  <c r="D20" i="3"/>
  <c r="D20" i="2" l="1"/>
  <c r="E20" i="2"/>
  <c r="R20" i="2" l="1"/>
  <c r="R21" i="2" s="1"/>
</calcChain>
</file>

<file path=xl/sharedStrings.xml><?xml version="1.0" encoding="utf-8"?>
<sst xmlns="http://schemas.openxmlformats.org/spreadsheetml/2006/main" count="653" uniqueCount="83">
  <si>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</si>
  <si>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</si>
  <si>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</si>
  <si>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</si>
  <si>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</si>
  <si>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</si>
  <si>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</si>
  <si>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</si>
  <si>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</si>
  <si>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</si>
  <si>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</si>
  <si>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</si>
  <si>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</si>
  <si>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</si>
  <si>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</si>
  <si>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</si>
  <si>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</si>
  <si>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</si>
  <si>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</si>
  <si>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</si>
  <si>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</si>
  <si>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</si>
  <si>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</si>
  <si>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</si>
  <si>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</si>
  <si>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</si>
  <si>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</si>
  <si>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</si>
  <si>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</si>
  <si>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</si>
  <si>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</si>
  <si>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</si>
  <si>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</si>
  <si>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</si>
  <si>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</si>
  <si>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2.11.2017 - 4.12. 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</si>
  <si>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30.9.2019</t>
    </r>
  </si>
  <si>
    <t>posílení zahraničních kinematografických děl v distribuční nabídce s důrazem na mimoevropskou produkci</t>
  </si>
  <si>
    <t>Podpora není určena pro česká kinematografická díla (ve smyslu § 2 odst. 1 písm. f) zákona o audiovizi).</t>
  </si>
  <si>
    <r>
      <t>Podpora je určena pro</t>
    </r>
    <r>
      <rPr>
        <sz val="9.5"/>
        <color theme="1"/>
        <rFont val="Arial"/>
        <family val="2"/>
        <charset val="238"/>
      </rPr>
      <t xml:space="preserve"> </t>
    </r>
    <r>
      <rPr>
        <sz val="9.5"/>
        <color rgb="FF000000"/>
        <rFont val="Arial"/>
        <family val="2"/>
        <charset val="238"/>
      </rPr>
      <t xml:space="preserve">distribuci </t>
    </r>
    <r>
      <rPr>
        <sz val="9.5"/>
        <color theme="1"/>
        <rFont val="Arial"/>
        <family val="2"/>
        <charset val="238"/>
      </rPr>
      <t>jednotlivých kinematografických děl</t>
    </r>
    <r>
      <rPr>
        <sz val="9.5"/>
        <color rgb="FF000000"/>
        <rFont val="Arial"/>
        <family val="2"/>
        <charset val="238"/>
      </rPr>
      <t xml:space="preserve"> v kinech či obdobným způsobem (alternativní promítací sály jako kinokavárny, </t>
    </r>
  </si>
  <si>
    <t xml:space="preserve">site-specific promítání apod.) nebo dalšími způsoby (VOD/internet, DVD) na území České republiky. 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</si>
  <si>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2017-3-7-34</t>
    </r>
  </si>
  <si>
    <t>Finanční alokace: 1 000 000 Kč (max. 150 000 Kč pro jeden projekt)</t>
  </si>
  <si>
    <t>Distribuce zahraničních filmů</t>
  </si>
  <si>
    <t>2283/2017</t>
  </si>
  <si>
    <t>2297/2017</t>
  </si>
  <si>
    <t>2299/2017</t>
  </si>
  <si>
    <t>2326/2017</t>
  </si>
  <si>
    <t>2327/2017</t>
  </si>
  <si>
    <t>2328/2017</t>
  </si>
  <si>
    <t>2330/2017</t>
  </si>
  <si>
    <t>Artcam Films s.r.o.</t>
  </si>
  <si>
    <t>Pilot Film, s.r.o.</t>
  </si>
  <si>
    <t>BONTONFILM a.s.</t>
  </si>
  <si>
    <t>Aerofilms s.r.o.</t>
  </si>
  <si>
    <t>Cinemart, a.s.</t>
  </si>
  <si>
    <t>Film Europe s.r.o.</t>
  </si>
  <si>
    <t>Plážoví povaleči</t>
  </si>
  <si>
    <t>Cukrář</t>
  </si>
  <si>
    <t>Distribuce celovečerního filmu Čára</t>
  </si>
  <si>
    <t>Distribuce filmu Foxtrot</t>
  </si>
  <si>
    <t>Distribuce filmu Florida Project</t>
  </si>
  <si>
    <t>Distribuce filmu Na shledanou tam nahoře</t>
  </si>
  <si>
    <t>Distribuce filmu Bratři Lumiérové v ČR</t>
  </si>
  <si>
    <t>Štrbová, Denisa</t>
  </si>
  <si>
    <t>Šoba, Přemysl</t>
  </si>
  <si>
    <t>Hodoušková, Markéta</t>
  </si>
  <si>
    <t>Kot, Peter</t>
  </si>
  <si>
    <t>Bendová, Helena</t>
  </si>
  <si>
    <t>Skopal, Pavel</t>
  </si>
  <si>
    <t>Škach, Vladislav</t>
  </si>
  <si>
    <t>ano</t>
  </si>
  <si>
    <t>ne</t>
  </si>
  <si>
    <t>Poláková, Jarmila</t>
  </si>
  <si>
    <t>Voráč, Jiří</t>
  </si>
  <si>
    <t>Cielová, Hana</t>
  </si>
  <si>
    <t>Tabakov, Diana</t>
  </si>
  <si>
    <t>Jílek, Jan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</si>
  <si>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 s podílem na zisku</t>
    </r>
  </si>
  <si>
    <t>dotace s podílem na zisku</t>
  </si>
  <si>
    <t>31.7.2018</t>
  </si>
  <si>
    <t>50%</t>
  </si>
  <si>
    <t>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</si>
</sst>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5" formatCode="_-* #,##0\ _K_č_-;\-* #,##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333333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8" xfId="1" applyFont="1" applyFill="1" applyBorder="1" applyAlignment="1">
      <alignment horizontal="left" vertical="top"/>
    </xf>
    <xf numFmtId="3" fontId="4" fillId="2" borderId="8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4" fillId="2" borderId="9" xfId="1" applyFont="1" applyFill="1" applyBorder="1" applyAlignment="1">
      <alignment horizontal="left" vertical="top"/>
    </xf>
    <xf numFmtId="0" fontId="8" fillId="2" borderId="10" xfId="0" applyFont="1" applyFill="1" applyBorder="1"/>
    <xf numFmtId="0" fontId="8" fillId="2" borderId="1" xfId="0" applyFont="1" applyFill="1" applyBorder="1"/>
    <xf numFmtId="0" fontId="4" fillId="2" borderId="1" xfId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2" fontId="5" fillId="2" borderId="7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/>
    </xf>
    <xf numFmtId="165" fontId="4" fillId="2" borderId="1" xfId="2" applyNumberFormat="1" applyFont="1" applyFill="1" applyBorder="1" applyAlignment="1">
      <alignment horizontal="left" vertical="top"/>
    </xf>
    <xf numFmtId="165" fontId="4" fillId="2" borderId="1" xfId="2" applyNumberFormat="1" applyFont="1" applyFill="1" applyBorder="1" applyAlignment="1" applyProtection="1">
      <alignment horizontal="left" vertical="top"/>
      <protection locked="0"/>
    </xf>
    <xf numFmtId="165" fontId="4" fillId="2" borderId="0" xfId="2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8" xfId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9" fontId="4" fillId="2" borderId="8" xfId="1" applyNumberFormat="1" applyFont="1" applyFill="1" applyBorder="1" applyAlignment="1">
      <alignment horizontal="center" vertical="top"/>
    </xf>
    <xf numFmtId="14" fontId="4" fillId="2" borderId="8" xfId="1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9" fontId="4" fillId="2" borderId="1" xfId="0" applyNumberFormat="1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left" vertical="top" wrapText="1"/>
    </xf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1"/>
  <sheetViews>
    <sheetView tabSelected="1" zoomScale="78" zoomScaleNormal="78" workbookViewId="0">
      <selection activeCell="A14" sqref="A14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24.1093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92" ht="38.25" customHeight="1" x14ac:dyDescent="0.3">
      <c r="A1" s="1" t="s">
        <v>43</v>
      </c>
    </row>
    <row r="2" spans="1:92" ht="14.4" x14ac:dyDescent="0.3">
      <c r="A2" s="10" t="s">
        <v>41</v>
      </c>
      <c r="D2" s="4" t="s">
        <v>23</v>
      </c>
    </row>
    <row r="3" spans="1:92" ht="14.4" x14ac:dyDescent="0.2">
      <c r="A3" s="4" t="s">
        <v>34</v>
      </c>
      <c r="D3" s="21" t="s">
        <v>37</v>
      </c>
    </row>
    <row r="4" spans="1:92" ht="14.4" x14ac:dyDescent="0.3">
      <c r="A4" s="10" t="s">
        <v>35</v>
      </c>
    </row>
    <row r="5" spans="1:92" ht="12.6" x14ac:dyDescent="0.3">
      <c r="A5" s="10" t="s">
        <v>42</v>
      </c>
      <c r="D5" s="4" t="s">
        <v>24</v>
      </c>
    </row>
    <row r="6" spans="1:92" ht="14.4" x14ac:dyDescent="0.3">
      <c r="A6" s="10" t="s">
        <v>36</v>
      </c>
      <c r="D6" s="22" t="s">
        <v>39</v>
      </c>
    </row>
    <row r="7" spans="1:92" ht="12.6" x14ac:dyDescent="0.3">
      <c r="A7" s="4" t="s">
        <v>22</v>
      </c>
      <c r="D7" s="2" t="s">
        <v>40</v>
      </c>
    </row>
    <row r="8" spans="1:92" ht="14.4" x14ac:dyDescent="0.2">
      <c r="A8" s="11" t="s">
        <v>78</v>
      </c>
      <c r="D8" s="21" t="s">
        <v>38</v>
      </c>
    </row>
    <row r="10" spans="1:9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5" t="s">
        <v>30</v>
      </c>
      <c r="G10" s="15"/>
      <c r="H10" s="15" t="s">
        <v>31</v>
      </c>
      <c r="I10" s="15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  <c r="R10" s="27" t="s">
        <v>5</v>
      </c>
      <c r="S10" s="27" t="s">
        <v>6</v>
      </c>
      <c r="T10" s="27" t="s">
        <v>7</v>
      </c>
      <c r="U10" s="27" t="s">
        <v>8</v>
      </c>
      <c r="V10" s="27" t="s">
        <v>9</v>
      </c>
      <c r="W10" s="27" t="s">
        <v>10</v>
      </c>
      <c r="X10" s="27" t="s">
        <v>11</v>
      </c>
      <c r="Y10" s="27" t="s">
        <v>12</v>
      </c>
      <c r="Z10" s="33" t="s">
        <v>15</v>
      </c>
    </row>
    <row r="11" spans="1:92" ht="59.4" customHeight="1" x14ac:dyDescent="0.3">
      <c r="A11" s="28"/>
      <c r="B11" s="28"/>
      <c r="C11" s="28"/>
      <c r="D11" s="28"/>
      <c r="E11" s="31"/>
      <c r="F11" s="16"/>
      <c r="G11" s="16"/>
      <c r="H11" s="16"/>
      <c r="I11" s="1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34"/>
    </row>
    <row r="12" spans="1:92" ht="28.8" customHeight="1" x14ac:dyDescent="0.3">
      <c r="A12" s="29"/>
      <c r="B12" s="29"/>
      <c r="C12" s="29"/>
      <c r="D12" s="29"/>
      <c r="E12" s="32"/>
      <c r="F12" s="5" t="s">
        <v>25</v>
      </c>
      <c r="G12" s="17" t="s">
        <v>26</v>
      </c>
      <c r="H12" s="17" t="s">
        <v>25</v>
      </c>
      <c r="I12" s="17" t="s">
        <v>26</v>
      </c>
      <c r="J12" s="17" t="s">
        <v>27</v>
      </c>
      <c r="K12" s="17" t="s">
        <v>19</v>
      </c>
      <c r="L12" s="17" t="s">
        <v>19</v>
      </c>
      <c r="M12" s="17" t="s">
        <v>20</v>
      </c>
      <c r="N12" s="17" t="s">
        <v>21</v>
      </c>
      <c r="O12" s="17" t="s">
        <v>21</v>
      </c>
      <c r="P12" s="17" t="s">
        <v>20</v>
      </c>
      <c r="Q12" s="17"/>
      <c r="R12" s="17"/>
      <c r="S12" s="17"/>
      <c r="T12" s="14"/>
      <c r="U12" s="14"/>
      <c r="V12" s="14"/>
      <c r="W12" s="14"/>
      <c r="X12" s="14"/>
      <c r="Y12" s="46"/>
      <c r="Z12" s="17"/>
    </row>
    <row r="13" spans="1:92" s="6" customFormat="1" ht="12.75" customHeight="1" x14ac:dyDescent="0.2">
      <c r="A13" s="25" t="s">
        <v>47</v>
      </c>
      <c r="B13" s="23" t="s">
        <v>54</v>
      </c>
      <c r="C13" s="12" t="s">
        <v>60</v>
      </c>
      <c r="D13" s="13">
        <v>568028</v>
      </c>
      <c r="E13" s="13">
        <v>150000</v>
      </c>
      <c r="F13" s="12" t="s">
        <v>67</v>
      </c>
      <c r="G13" s="12" t="s">
        <v>71</v>
      </c>
      <c r="H13" s="12" t="s">
        <v>64</v>
      </c>
      <c r="I13" s="12" t="s">
        <v>71</v>
      </c>
      <c r="J13" s="7">
        <v>33</v>
      </c>
      <c r="K13" s="7">
        <v>13.5</v>
      </c>
      <c r="L13" s="7">
        <v>12.833299999999999</v>
      </c>
      <c r="M13" s="7">
        <v>3.6667000000000001</v>
      </c>
      <c r="N13" s="7">
        <v>5.1666999999999996</v>
      </c>
      <c r="O13" s="7">
        <v>8.3332999999999995</v>
      </c>
      <c r="P13" s="7">
        <v>5</v>
      </c>
      <c r="Q13" s="8">
        <v>81.5</v>
      </c>
      <c r="R13" s="36">
        <v>100000</v>
      </c>
      <c r="S13" s="39" t="s">
        <v>79</v>
      </c>
      <c r="T13" s="40" t="s">
        <v>72</v>
      </c>
      <c r="U13" s="41" t="s">
        <v>72</v>
      </c>
      <c r="V13" s="42">
        <v>0.26</v>
      </c>
      <c r="W13" s="41" t="s">
        <v>81</v>
      </c>
      <c r="X13" s="43">
        <v>43646</v>
      </c>
      <c r="Y13" s="43">
        <v>43646</v>
      </c>
      <c r="Z13" s="45">
        <f>R13/(0.7*D13)</f>
        <v>0.25149665660344711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s="6" customFormat="1" ht="12.75" customHeight="1" x14ac:dyDescent="0.2">
      <c r="A14" s="25" t="s">
        <v>44</v>
      </c>
      <c r="B14" s="23" t="s">
        <v>51</v>
      </c>
      <c r="C14" s="12" t="s">
        <v>57</v>
      </c>
      <c r="D14" s="13">
        <v>396250</v>
      </c>
      <c r="E14" s="13">
        <v>150000</v>
      </c>
      <c r="F14" s="12" t="s">
        <v>64</v>
      </c>
      <c r="G14" s="12" t="s">
        <v>71</v>
      </c>
      <c r="H14" s="12" t="s">
        <v>73</v>
      </c>
      <c r="I14" s="12" t="s">
        <v>71</v>
      </c>
      <c r="J14" s="7">
        <v>31.333300000000001</v>
      </c>
      <c r="K14" s="7">
        <v>12.833299999999999</v>
      </c>
      <c r="L14" s="7">
        <v>12</v>
      </c>
      <c r="M14" s="7">
        <v>4.1666999999999996</v>
      </c>
      <c r="N14" s="7">
        <v>9</v>
      </c>
      <c r="O14" s="7">
        <v>7</v>
      </c>
      <c r="P14" s="7">
        <v>4</v>
      </c>
      <c r="Q14" s="8">
        <v>80.333299999999994</v>
      </c>
      <c r="R14" s="36">
        <v>150000</v>
      </c>
      <c r="S14" s="39" t="s">
        <v>79</v>
      </c>
      <c r="T14" s="40" t="s">
        <v>71</v>
      </c>
      <c r="U14" s="41" t="s">
        <v>71</v>
      </c>
      <c r="V14" s="42">
        <v>0.38</v>
      </c>
      <c r="W14" s="41" t="s">
        <v>82</v>
      </c>
      <c r="X14" s="43">
        <v>43646</v>
      </c>
      <c r="Y14" s="43">
        <v>43646</v>
      </c>
      <c r="Z14" s="45">
        <f t="shared" ref="Z14:Z16" si="0">R14/(0.7*D14)</f>
        <v>0.54078413699864802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s="6" customFormat="1" ht="12.75" customHeight="1" x14ac:dyDescent="0.2">
      <c r="A15" s="25" t="s">
        <v>45</v>
      </c>
      <c r="B15" s="23" t="s">
        <v>52</v>
      </c>
      <c r="C15" s="12" t="s">
        <v>58</v>
      </c>
      <c r="D15" s="13">
        <v>629500</v>
      </c>
      <c r="E15" s="13">
        <v>150000</v>
      </c>
      <c r="F15" s="12" t="s">
        <v>65</v>
      </c>
      <c r="G15" s="12" t="s">
        <v>71</v>
      </c>
      <c r="H15" s="12" t="s">
        <v>69</v>
      </c>
      <c r="I15" s="12" t="s">
        <v>71</v>
      </c>
      <c r="J15" s="7">
        <v>33.833300000000001</v>
      </c>
      <c r="K15" s="7">
        <v>11</v>
      </c>
      <c r="L15" s="7">
        <v>13.5</v>
      </c>
      <c r="M15" s="7">
        <v>4</v>
      </c>
      <c r="N15" s="7">
        <v>5.5</v>
      </c>
      <c r="O15" s="7">
        <v>7.1666999999999996</v>
      </c>
      <c r="P15" s="7">
        <v>3.1667000000000001</v>
      </c>
      <c r="Q15" s="8">
        <v>78.166700000000006</v>
      </c>
      <c r="R15" s="36">
        <v>100000</v>
      </c>
      <c r="S15" s="39" t="s">
        <v>79</v>
      </c>
      <c r="T15" s="40" t="s">
        <v>72</v>
      </c>
      <c r="U15" s="41" t="s">
        <v>72</v>
      </c>
      <c r="V15" s="42">
        <v>0.24</v>
      </c>
      <c r="W15" s="41" t="s">
        <v>81</v>
      </c>
      <c r="X15" s="43">
        <v>43465</v>
      </c>
      <c r="Y15" s="43">
        <v>43465</v>
      </c>
      <c r="Z15" s="45">
        <f t="shared" si="0"/>
        <v>0.22693747872461137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6" customFormat="1" ht="12.75" customHeight="1" x14ac:dyDescent="0.3">
      <c r="A16" s="26" t="s">
        <v>50</v>
      </c>
      <c r="B16" s="23" t="s">
        <v>56</v>
      </c>
      <c r="C16" s="12" t="s">
        <v>63</v>
      </c>
      <c r="D16" s="13">
        <v>345840</v>
      </c>
      <c r="E16" s="13">
        <v>103752</v>
      </c>
      <c r="F16" s="12" t="s">
        <v>70</v>
      </c>
      <c r="G16" s="12" t="s">
        <v>71</v>
      </c>
      <c r="H16" s="12" t="s">
        <v>77</v>
      </c>
      <c r="I16" s="12" t="s">
        <v>71</v>
      </c>
      <c r="J16" s="7">
        <v>31.833300000000001</v>
      </c>
      <c r="K16" s="7">
        <v>12.5</v>
      </c>
      <c r="L16" s="7">
        <v>13</v>
      </c>
      <c r="M16" s="7">
        <v>4.1666999999999996</v>
      </c>
      <c r="N16" s="7">
        <v>7</v>
      </c>
      <c r="O16" s="7">
        <v>4.8333000000000004</v>
      </c>
      <c r="P16" s="7">
        <v>4</v>
      </c>
      <c r="Q16" s="8">
        <v>77.333299999999994</v>
      </c>
      <c r="R16" s="37">
        <v>80000</v>
      </c>
      <c r="S16" s="39" t="s">
        <v>79</v>
      </c>
      <c r="T16" s="40" t="s">
        <v>71</v>
      </c>
      <c r="U16" s="41" t="s">
        <v>72</v>
      </c>
      <c r="V16" s="42">
        <v>0.3</v>
      </c>
      <c r="W16" s="41" t="s">
        <v>81</v>
      </c>
      <c r="X16" s="43">
        <v>43311</v>
      </c>
      <c r="Y16" s="44" t="s">
        <v>80</v>
      </c>
      <c r="Z16" s="45">
        <f t="shared" si="0"/>
        <v>0.33045834572552135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27.333300000000001</v>
      </c>
      <c r="K17" s="7">
        <v>13.333299999999999</v>
      </c>
      <c r="L17" s="7">
        <v>10.166700000000001</v>
      </c>
      <c r="M17" s="7">
        <v>2.3332999999999999</v>
      </c>
      <c r="N17" s="7">
        <v>1.8332999999999999</v>
      </c>
      <c r="O17" s="7">
        <v>7.8333000000000004</v>
      </c>
      <c r="P17" s="7">
        <v>5</v>
      </c>
      <c r="Q17" s="8">
        <v>67.833299999999994</v>
      </c>
      <c r="R17" s="36"/>
      <c r="S17" s="39"/>
      <c r="T17" s="40" t="s">
        <v>72</v>
      </c>
      <c r="U17" s="41"/>
      <c r="V17" s="42">
        <v>0.26</v>
      </c>
      <c r="W17" s="41"/>
      <c r="X17" s="43">
        <v>43646</v>
      </c>
      <c r="Y17" s="44"/>
      <c r="Z17" s="45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6" customFormat="1" x14ac:dyDescent="0.2">
      <c r="A18" s="24" t="s">
        <v>46</v>
      </c>
      <c r="B18" s="12" t="s">
        <v>53</v>
      </c>
      <c r="C18" s="12" t="s">
        <v>59</v>
      </c>
      <c r="D18" s="13">
        <v>553531</v>
      </c>
      <c r="E18" s="13">
        <v>150000</v>
      </c>
      <c r="F18" s="12" t="s">
        <v>66</v>
      </c>
      <c r="G18" s="12" t="s">
        <v>71</v>
      </c>
      <c r="H18" s="12" t="s">
        <v>74</v>
      </c>
      <c r="I18" s="12" t="s">
        <v>72</v>
      </c>
      <c r="J18" s="7">
        <v>25.166699999999999</v>
      </c>
      <c r="K18" s="7">
        <v>12.833299999999999</v>
      </c>
      <c r="L18" s="7">
        <v>9.6667000000000005</v>
      </c>
      <c r="M18" s="7">
        <v>3</v>
      </c>
      <c r="N18" s="7">
        <v>2.8332999999999999</v>
      </c>
      <c r="O18" s="7">
        <v>7</v>
      </c>
      <c r="P18" s="7">
        <v>4</v>
      </c>
      <c r="Q18" s="8">
        <v>64.5</v>
      </c>
      <c r="R18" s="36"/>
      <c r="S18" s="39"/>
      <c r="T18" s="40" t="s">
        <v>72</v>
      </c>
      <c r="U18" s="41"/>
      <c r="V18" s="42">
        <v>0.27</v>
      </c>
      <c r="W18" s="41"/>
      <c r="X18" s="43">
        <v>43465</v>
      </c>
      <c r="Y18" s="44"/>
      <c r="Z18" s="45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6" customFormat="1" ht="12.75" customHeight="1" x14ac:dyDescent="0.3">
      <c r="A19" s="12" t="s">
        <v>49</v>
      </c>
      <c r="B19" s="12" t="s">
        <v>55</v>
      </c>
      <c r="C19" s="12" t="s">
        <v>62</v>
      </c>
      <c r="D19" s="13">
        <v>916000</v>
      </c>
      <c r="E19" s="13">
        <v>150000</v>
      </c>
      <c r="F19" s="12" t="s">
        <v>69</v>
      </c>
      <c r="G19" s="12" t="s">
        <v>72</v>
      </c>
      <c r="H19" s="12" t="s">
        <v>76</v>
      </c>
      <c r="I19" s="12" t="s">
        <v>71</v>
      </c>
      <c r="J19" s="7">
        <v>22.166699999999999</v>
      </c>
      <c r="K19" s="7">
        <v>13</v>
      </c>
      <c r="L19" s="7">
        <v>7.3333000000000004</v>
      </c>
      <c r="M19" s="7">
        <v>4</v>
      </c>
      <c r="N19" s="7">
        <v>6.3333000000000004</v>
      </c>
      <c r="O19" s="7">
        <v>5.1666999999999996</v>
      </c>
      <c r="P19" s="7">
        <v>4.1666999999999996</v>
      </c>
      <c r="Q19" s="8">
        <v>62.166699999999999</v>
      </c>
      <c r="R19" s="36"/>
      <c r="S19" s="39"/>
      <c r="T19" s="40" t="s">
        <v>72</v>
      </c>
      <c r="U19" s="41"/>
      <c r="V19" s="42">
        <v>0.16</v>
      </c>
      <c r="W19" s="41"/>
      <c r="X19" s="43">
        <v>43343</v>
      </c>
      <c r="Y19" s="44"/>
      <c r="Z19" s="45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x14ac:dyDescent="0.3">
      <c r="D20" s="9">
        <f>SUM(D13:D19)</f>
        <v>3991709</v>
      </c>
      <c r="E20" s="9">
        <f>SUM(E13:E19)</f>
        <v>1003752</v>
      </c>
      <c r="F20" s="9"/>
      <c r="R20" s="38">
        <f>SUM(R13:R19)</f>
        <v>430000</v>
      </c>
    </row>
    <row r="21" spans="1:92" x14ac:dyDescent="0.3">
      <c r="E21" s="9"/>
      <c r="F21" s="9"/>
      <c r="G21" s="9"/>
      <c r="H21" s="9"/>
      <c r="Q21" s="2" t="s">
        <v>18</v>
      </c>
      <c r="R21" s="38">
        <f>1000000-R20</f>
        <v>570000</v>
      </c>
    </row>
  </sheetData>
  <mergeCells count="22">
    <mergeCell ref="W10:W11"/>
    <mergeCell ref="X10:X11"/>
    <mergeCell ref="Y10:Y11"/>
    <mergeCell ref="Z10:Z11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A10:A12"/>
    <mergeCell ref="B10:B12"/>
    <mergeCell ref="C10:C12"/>
    <mergeCell ref="D10:D12"/>
    <mergeCell ref="E10:E12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32</v>
      </c>
      <c r="K13" s="7">
        <v>13</v>
      </c>
      <c r="L13" s="7">
        <v>12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81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35</v>
      </c>
      <c r="K14" s="7">
        <v>11</v>
      </c>
      <c r="L14" s="7">
        <v>14</v>
      </c>
      <c r="M14" s="7">
        <v>4</v>
      </c>
      <c r="N14" s="7">
        <v>5</v>
      </c>
      <c r="O14" s="7">
        <v>7</v>
      </c>
      <c r="P14" s="7">
        <v>3</v>
      </c>
      <c r="Q14" s="8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28</v>
      </c>
      <c r="K15" s="7">
        <v>12</v>
      </c>
      <c r="L15" s="7">
        <v>10</v>
      </c>
      <c r="M15" s="7">
        <v>3</v>
      </c>
      <c r="N15" s="7">
        <v>3</v>
      </c>
      <c r="O15" s="7">
        <v>8</v>
      </c>
      <c r="P15" s="7">
        <v>4</v>
      </c>
      <c r="Q15" s="8">
        <f>SUM(J15:P15)</f>
        <v>68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35</v>
      </c>
      <c r="K16" s="7">
        <v>15</v>
      </c>
      <c r="L16" s="7">
        <v>14</v>
      </c>
      <c r="M16" s="7">
        <v>4</v>
      </c>
      <c r="N16" s="7">
        <v>7</v>
      </c>
      <c r="O16" s="7">
        <v>9</v>
      </c>
      <c r="P16" s="7">
        <v>5</v>
      </c>
      <c r="Q16" s="8">
        <f>SUM(J16:P16)</f>
        <v>89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29</v>
      </c>
      <c r="K17" s="7">
        <v>15</v>
      </c>
      <c r="L17" s="7">
        <v>9</v>
      </c>
      <c r="M17" s="7">
        <v>3</v>
      </c>
      <c r="N17" s="7">
        <v>2</v>
      </c>
      <c r="O17" s="7">
        <v>8</v>
      </c>
      <c r="P17" s="7">
        <v>5</v>
      </c>
      <c r="Q17" s="8">
        <f>SUM(J17:P17)</f>
        <v>71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20</v>
      </c>
      <c r="K18" s="7">
        <v>13</v>
      </c>
      <c r="L18" s="7">
        <v>7</v>
      </c>
      <c r="M18" s="7">
        <v>4</v>
      </c>
      <c r="N18" s="7">
        <v>6</v>
      </c>
      <c r="O18" s="7">
        <v>5</v>
      </c>
      <c r="P18" s="7">
        <v>4</v>
      </c>
      <c r="Q18" s="8">
        <f>SUM(J18:P18)</f>
        <v>59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36</v>
      </c>
      <c r="K19" s="7">
        <v>13</v>
      </c>
      <c r="L19" s="7">
        <v>15</v>
      </c>
      <c r="M19" s="7">
        <v>5</v>
      </c>
      <c r="N19" s="7">
        <v>8</v>
      </c>
      <c r="O19" s="7">
        <v>4</v>
      </c>
      <c r="P19" s="7">
        <v>4</v>
      </c>
      <c r="Q19" s="8">
        <f>SUM(J19:P19)</f>
        <v>85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sortState ref="A13:Q19">
    <sortCondition ref="A13"/>
  </sortState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10" error="Maximálně 10" sqref="N13:O19">
      <formula1>1</formula1>
      <formula2>10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40" error="Maximálně 40" sqref="J13:J19">
      <formula1>1</formula1>
      <formula2>40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30</v>
      </c>
      <c r="K13" s="7">
        <v>13</v>
      </c>
      <c r="L13" s="7">
        <v>13</v>
      </c>
      <c r="M13" s="7">
        <v>5</v>
      </c>
      <c r="N13" s="7">
        <v>9</v>
      </c>
      <c r="O13" s="7">
        <v>7</v>
      </c>
      <c r="P13" s="7">
        <v>4</v>
      </c>
      <c r="Q13" s="8">
        <f>SUM(J13:P13)</f>
        <v>81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30</v>
      </c>
      <c r="K14" s="7">
        <v>10</v>
      </c>
      <c r="L14" s="7">
        <v>13</v>
      </c>
      <c r="M14" s="7">
        <v>4</v>
      </c>
      <c r="N14" s="7">
        <v>6</v>
      </c>
      <c r="O14" s="7">
        <v>7</v>
      </c>
      <c r="P14" s="7">
        <v>3</v>
      </c>
      <c r="Q14" s="8">
        <f>SUM(J14:P14)</f>
        <v>73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20</v>
      </c>
      <c r="K15" s="7">
        <v>13</v>
      </c>
      <c r="L15" s="7">
        <v>8</v>
      </c>
      <c r="M15" s="7">
        <v>3</v>
      </c>
      <c r="N15" s="7">
        <v>3</v>
      </c>
      <c r="O15" s="7">
        <v>6</v>
      </c>
      <c r="P15" s="7">
        <v>4</v>
      </c>
      <c r="Q15" s="8">
        <f>SUM(J15:P15)</f>
        <v>57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32</v>
      </c>
      <c r="K16" s="7">
        <v>13</v>
      </c>
      <c r="L16" s="7">
        <v>14</v>
      </c>
      <c r="M16" s="7">
        <v>4</v>
      </c>
      <c r="N16" s="7">
        <v>5</v>
      </c>
      <c r="O16" s="7">
        <v>8</v>
      </c>
      <c r="P16" s="7">
        <v>5</v>
      </c>
      <c r="Q16" s="8">
        <f>SUM(J16:P16)</f>
        <v>81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28</v>
      </c>
      <c r="K17" s="7">
        <v>13</v>
      </c>
      <c r="L17" s="7">
        <v>9</v>
      </c>
      <c r="M17" s="7">
        <v>2</v>
      </c>
      <c r="N17" s="7">
        <v>1</v>
      </c>
      <c r="O17" s="7">
        <v>8</v>
      </c>
      <c r="P17" s="7">
        <v>5</v>
      </c>
      <c r="Q17" s="8">
        <f>SUM(J17:P17)</f>
        <v>66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20</v>
      </c>
      <c r="K18" s="7">
        <v>13</v>
      </c>
      <c r="L18" s="7">
        <v>7</v>
      </c>
      <c r="M18" s="7">
        <v>4</v>
      </c>
      <c r="N18" s="7">
        <v>6</v>
      </c>
      <c r="O18" s="7">
        <v>5</v>
      </c>
      <c r="P18" s="7">
        <v>4</v>
      </c>
      <c r="Q18" s="8">
        <f>SUM(J18:P18)</f>
        <v>59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30</v>
      </c>
      <c r="K19" s="7">
        <v>13</v>
      </c>
      <c r="L19" s="7">
        <v>12</v>
      </c>
      <c r="M19" s="7">
        <v>4</v>
      </c>
      <c r="N19" s="7">
        <v>8</v>
      </c>
      <c r="O19" s="7">
        <v>4</v>
      </c>
      <c r="P19" s="7">
        <v>4</v>
      </c>
      <c r="Q19" s="8">
        <f>SUM(J19:P19)</f>
        <v>75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32</v>
      </c>
      <c r="K13" s="7">
        <v>12</v>
      </c>
      <c r="L13" s="7">
        <v>10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78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34</v>
      </c>
      <c r="K14" s="7">
        <v>11</v>
      </c>
      <c r="L14" s="7">
        <v>14</v>
      </c>
      <c r="M14" s="7">
        <v>4</v>
      </c>
      <c r="N14" s="7">
        <v>5</v>
      </c>
      <c r="O14" s="7">
        <v>7</v>
      </c>
      <c r="P14" s="7">
        <v>4</v>
      </c>
      <c r="Q14" s="8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22</v>
      </c>
      <c r="K15" s="7">
        <v>12</v>
      </c>
      <c r="L15" s="7">
        <v>13</v>
      </c>
      <c r="M15" s="7">
        <v>3</v>
      </c>
      <c r="N15" s="7">
        <v>3</v>
      </c>
      <c r="O15" s="7">
        <v>7</v>
      </c>
      <c r="P15" s="7">
        <v>4</v>
      </c>
      <c r="Q15" s="8">
        <f>SUM(J15:P15)</f>
        <v>64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34</v>
      </c>
      <c r="K16" s="7">
        <v>13</v>
      </c>
      <c r="L16" s="7">
        <v>13</v>
      </c>
      <c r="M16" s="7">
        <v>4</v>
      </c>
      <c r="N16" s="7">
        <v>5</v>
      </c>
      <c r="O16" s="7">
        <v>8</v>
      </c>
      <c r="P16" s="7">
        <v>5</v>
      </c>
      <c r="Q16" s="8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24</v>
      </c>
      <c r="K17" s="7">
        <v>12</v>
      </c>
      <c r="L17" s="7">
        <v>11</v>
      </c>
      <c r="M17" s="7">
        <v>2</v>
      </c>
      <c r="N17" s="7">
        <v>2</v>
      </c>
      <c r="O17" s="7">
        <v>7</v>
      </c>
      <c r="P17" s="7">
        <v>5</v>
      </c>
      <c r="Q17" s="8">
        <f>SUM(J17:P17)</f>
        <v>63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21</v>
      </c>
      <c r="K18" s="7">
        <v>12</v>
      </c>
      <c r="L18" s="7">
        <v>6</v>
      </c>
      <c r="M18" s="7">
        <v>4</v>
      </c>
      <c r="N18" s="7">
        <v>6</v>
      </c>
      <c r="O18" s="7">
        <v>6</v>
      </c>
      <c r="P18" s="7">
        <v>5</v>
      </c>
      <c r="Q18" s="8">
        <f>SUM(J18:P18)</f>
        <v>60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29</v>
      </c>
      <c r="K19" s="7">
        <v>12</v>
      </c>
      <c r="L19" s="7">
        <v>11</v>
      </c>
      <c r="M19" s="7">
        <v>4</v>
      </c>
      <c r="N19" s="7">
        <v>8</v>
      </c>
      <c r="O19" s="7">
        <v>8</v>
      </c>
      <c r="P19" s="7">
        <v>4</v>
      </c>
      <c r="Q19" s="8">
        <f>SUM(J19:P19)</f>
        <v>76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35</v>
      </c>
      <c r="K13" s="7">
        <v>13</v>
      </c>
      <c r="L13" s="7">
        <v>14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86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34</v>
      </c>
      <c r="K14" s="7">
        <v>12</v>
      </c>
      <c r="L14" s="7">
        <v>13</v>
      </c>
      <c r="M14" s="7">
        <v>4</v>
      </c>
      <c r="N14" s="7">
        <v>5</v>
      </c>
      <c r="O14" s="7">
        <v>7</v>
      </c>
      <c r="P14" s="7">
        <v>3</v>
      </c>
      <c r="Q14" s="8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26</v>
      </c>
      <c r="K15" s="7">
        <v>14</v>
      </c>
      <c r="L15" s="7">
        <v>11</v>
      </c>
      <c r="M15" s="7">
        <v>2</v>
      </c>
      <c r="N15" s="7">
        <v>2</v>
      </c>
      <c r="O15" s="7">
        <v>7</v>
      </c>
      <c r="P15" s="7">
        <v>4</v>
      </c>
      <c r="Q15" s="8">
        <f>SUM(J15:P15)</f>
        <v>66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30</v>
      </c>
      <c r="K16" s="7">
        <v>14</v>
      </c>
      <c r="L16" s="7">
        <v>12</v>
      </c>
      <c r="M16" s="7">
        <v>4</v>
      </c>
      <c r="N16" s="7">
        <v>5</v>
      </c>
      <c r="O16" s="7">
        <v>8</v>
      </c>
      <c r="P16" s="7">
        <v>5</v>
      </c>
      <c r="Q16" s="8">
        <f>SUM(J16:P16)</f>
        <v>78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28</v>
      </c>
      <c r="K17" s="7">
        <v>14</v>
      </c>
      <c r="L17" s="7">
        <v>12</v>
      </c>
      <c r="M17" s="7">
        <v>2</v>
      </c>
      <c r="N17" s="7">
        <v>1</v>
      </c>
      <c r="O17" s="7">
        <v>7</v>
      </c>
      <c r="P17" s="7">
        <v>5</v>
      </c>
      <c r="Q17" s="8">
        <f>SUM(J17:P17)</f>
        <v>69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25</v>
      </c>
      <c r="K18" s="7">
        <v>14</v>
      </c>
      <c r="L18" s="7">
        <v>9</v>
      </c>
      <c r="M18" s="7">
        <v>4</v>
      </c>
      <c r="N18" s="7">
        <v>7</v>
      </c>
      <c r="O18" s="7">
        <v>5</v>
      </c>
      <c r="P18" s="7">
        <v>4</v>
      </c>
      <c r="Q18" s="8">
        <f>SUM(J18:P18)</f>
        <v>68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30</v>
      </c>
      <c r="K19" s="7">
        <v>14</v>
      </c>
      <c r="L19" s="7">
        <v>14</v>
      </c>
      <c r="M19" s="7">
        <v>4</v>
      </c>
      <c r="N19" s="7">
        <v>7</v>
      </c>
      <c r="O19" s="7">
        <v>4</v>
      </c>
      <c r="P19" s="7">
        <v>4</v>
      </c>
      <c r="Q19" s="8">
        <f>SUM(J19:P19)</f>
        <v>77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29</v>
      </c>
      <c r="K13" s="7">
        <v>13</v>
      </c>
      <c r="L13" s="7">
        <v>11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77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35</v>
      </c>
      <c r="K14" s="7">
        <v>11</v>
      </c>
      <c r="L14" s="7">
        <v>14</v>
      </c>
      <c r="M14" s="7">
        <v>4</v>
      </c>
      <c r="N14" s="7">
        <v>6</v>
      </c>
      <c r="O14" s="7">
        <v>7</v>
      </c>
      <c r="P14" s="7">
        <v>3</v>
      </c>
      <c r="Q14" s="8">
        <f>SUM(J14:P14)</f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25</v>
      </c>
      <c r="K15" s="7">
        <v>13</v>
      </c>
      <c r="L15" s="7">
        <v>8</v>
      </c>
      <c r="M15" s="7">
        <v>3</v>
      </c>
      <c r="N15" s="7">
        <v>3</v>
      </c>
      <c r="O15" s="7">
        <v>8</v>
      </c>
      <c r="P15" s="7">
        <v>4</v>
      </c>
      <c r="Q15" s="8">
        <f>SUM(J15:P15)</f>
        <v>64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35</v>
      </c>
      <c r="K16" s="7">
        <v>13</v>
      </c>
      <c r="L16" s="7">
        <v>13</v>
      </c>
      <c r="M16" s="7">
        <v>3</v>
      </c>
      <c r="N16" s="7">
        <v>5</v>
      </c>
      <c r="O16" s="7">
        <v>9</v>
      </c>
      <c r="P16" s="7">
        <v>5</v>
      </c>
      <c r="Q16" s="8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27</v>
      </c>
      <c r="K17" s="7">
        <v>13</v>
      </c>
      <c r="L17" s="7">
        <v>10</v>
      </c>
      <c r="M17" s="7">
        <v>3</v>
      </c>
      <c r="N17" s="7">
        <v>3</v>
      </c>
      <c r="O17" s="7">
        <v>8</v>
      </c>
      <c r="P17" s="7">
        <v>5</v>
      </c>
      <c r="Q17" s="8">
        <f>SUM(J17:P17)</f>
        <v>69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22</v>
      </c>
      <c r="K18" s="7">
        <v>13</v>
      </c>
      <c r="L18" s="7">
        <v>8</v>
      </c>
      <c r="M18" s="7">
        <v>4</v>
      </c>
      <c r="N18" s="7">
        <v>7</v>
      </c>
      <c r="O18" s="7">
        <v>5</v>
      </c>
      <c r="P18" s="7">
        <v>4</v>
      </c>
      <c r="Q18" s="8">
        <f>SUM(J18:P18)</f>
        <v>63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34</v>
      </c>
      <c r="K19" s="7">
        <v>10</v>
      </c>
      <c r="L19" s="7">
        <v>13</v>
      </c>
      <c r="M19" s="7">
        <v>4</v>
      </c>
      <c r="N19" s="7">
        <v>3</v>
      </c>
      <c r="O19" s="7">
        <v>4</v>
      </c>
      <c r="P19" s="7">
        <v>4</v>
      </c>
      <c r="Q19" s="8">
        <f>SUM(J19:P19)</f>
        <v>72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2" ht="38.25" customHeight="1" x14ac:dyDescent="0.3">
      <c r="A1" s="1" t="s">
        <v>43</v>
      </c>
    </row>
    <row r="2" spans="1:82" ht="14.4" x14ac:dyDescent="0.3">
      <c r="A2" s="10" t="s">
        <v>41</v>
      </c>
      <c r="D2" s="4" t="s">
        <v>23</v>
      </c>
    </row>
    <row r="3" spans="1:82" ht="14.4" x14ac:dyDescent="0.2">
      <c r="A3" s="4" t="s">
        <v>34</v>
      </c>
      <c r="D3" s="21" t="s">
        <v>37</v>
      </c>
    </row>
    <row r="4" spans="1:82" ht="14.4" x14ac:dyDescent="0.3">
      <c r="A4" s="10" t="s">
        <v>35</v>
      </c>
    </row>
    <row r="5" spans="1:82" ht="12.6" x14ac:dyDescent="0.3">
      <c r="A5" s="10" t="s">
        <v>42</v>
      </c>
      <c r="D5" s="4" t="s">
        <v>24</v>
      </c>
    </row>
    <row r="6" spans="1:82" ht="14.4" x14ac:dyDescent="0.3">
      <c r="A6" s="10" t="s">
        <v>36</v>
      </c>
      <c r="D6" s="22" t="s">
        <v>39</v>
      </c>
    </row>
    <row r="7" spans="1:82" ht="12.6" x14ac:dyDescent="0.3">
      <c r="A7" s="4" t="s">
        <v>22</v>
      </c>
      <c r="D7" s="2" t="s">
        <v>40</v>
      </c>
    </row>
    <row r="8" spans="1:82" ht="14.4" x14ac:dyDescent="0.2">
      <c r="A8" s="11" t="s">
        <v>78</v>
      </c>
      <c r="D8" s="21" t="s">
        <v>38</v>
      </c>
    </row>
    <row r="10" spans="1:82" ht="26.4" customHeight="1" x14ac:dyDescent="0.3">
      <c r="A10" s="27" t="s">
        <v>0</v>
      </c>
      <c r="B10" s="27" t="s">
        <v>1</v>
      </c>
      <c r="C10" s="27" t="s">
        <v>17</v>
      </c>
      <c r="D10" s="27" t="s">
        <v>13</v>
      </c>
      <c r="E10" s="30" t="s">
        <v>2</v>
      </c>
      <c r="F10" s="18" t="s">
        <v>30</v>
      </c>
      <c r="G10" s="18"/>
      <c r="H10" s="18" t="s">
        <v>31</v>
      </c>
      <c r="I10" s="18"/>
      <c r="J10" s="27" t="s">
        <v>32</v>
      </c>
      <c r="K10" s="27" t="s">
        <v>14</v>
      </c>
      <c r="L10" s="27" t="s">
        <v>16</v>
      </c>
      <c r="M10" s="27" t="s">
        <v>28</v>
      </c>
      <c r="N10" s="27" t="s">
        <v>29</v>
      </c>
      <c r="O10" s="27" t="s">
        <v>33</v>
      </c>
      <c r="P10" s="27" t="s">
        <v>3</v>
      </c>
      <c r="Q10" s="27" t="s">
        <v>4</v>
      </c>
    </row>
    <row r="11" spans="1:82" ht="59.4" customHeight="1" x14ac:dyDescent="0.3">
      <c r="A11" s="28"/>
      <c r="B11" s="28"/>
      <c r="C11" s="28"/>
      <c r="D11" s="28"/>
      <c r="E11" s="31"/>
      <c r="F11" s="19"/>
      <c r="G11" s="19"/>
      <c r="H11" s="19"/>
      <c r="I11" s="19"/>
      <c r="J11" s="29"/>
      <c r="K11" s="29"/>
      <c r="L11" s="29"/>
      <c r="M11" s="29"/>
      <c r="N11" s="29"/>
      <c r="O11" s="29"/>
      <c r="P11" s="29"/>
      <c r="Q11" s="29"/>
    </row>
    <row r="12" spans="1:82" ht="28.8" customHeight="1" x14ac:dyDescent="0.3">
      <c r="A12" s="29"/>
      <c r="B12" s="29"/>
      <c r="C12" s="29"/>
      <c r="D12" s="29"/>
      <c r="E12" s="32"/>
      <c r="F12" s="5" t="s">
        <v>25</v>
      </c>
      <c r="G12" s="20" t="s">
        <v>26</v>
      </c>
      <c r="H12" s="20" t="s">
        <v>25</v>
      </c>
      <c r="I12" s="20" t="s">
        <v>26</v>
      </c>
      <c r="J12" s="20" t="s">
        <v>27</v>
      </c>
      <c r="K12" s="20" t="s">
        <v>19</v>
      </c>
      <c r="L12" s="20" t="s">
        <v>19</v>
      </c>
      <c r="M12" s="20" t="s">
        <v>20</v>
      </c>
      <c r="N12" s="20" t="s">
        <v>21</v>
      </c>
      <c r="O12" s="20" t="s">
        <v>21</v>
      </c>
      <c r="P12" s="20" t="s">
        <v>20</v>
      </c>
      <c r="Q12" s="20"/>
    </row>
    <row r="13" spans="1:82" s="6" customFormat="1" ht="12.75" customHeight="1" x14ac:dyDescent="0.2">
      <c r="A13" s="25" t="s">
        <v>44</v>
      </c>
      <c r="B13" s="23" t="s">
        <v>51</v>
      </c>
      <c r="C13" s="12" t="s">
        <v>57</v>
      </c>
      <c r="D13" s="13">
        <v>396250</v>
      </c>
      <c r="E13" s="13">
        <v>150000</v>
      </c>
      <c r="F13" s="12" t="s">
        <v>64</v>
      </c>
      <c r="G13" s="12" t="s">
        <v>71</v>
      </c>
      <c r="H13" s="12" t="s">
        <v>73</v>
      </c>
      <c r="I13" s="12" t="s">
        <v>71</v>
      </c>
      <c r="J13" s="7">
        <v>30</v>
      </c>
      <c r="K13" s="7">
        <v>13</v>
      </c>
      <c r="L13" s="7">
        <v>12</v>
      </c>
      <c r="M13" s="7">
        <v>4</v>
      </c>
      <c r="N13" s="7">
        <v>9</v>
      </c>
      <c r="O13" s="7">
        <v>7</v>
      </c>
      <c r="P13" s="7">
        <v>4</v>
      </c>
      <c r="Q13" s="8">
        <f>SUM(J13:P13)</f>
        <v>79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6" customFormat="1" ht="12.75" customHeight="1" x14ac:dyDescent="0.2">
      <c r="A14" s="25" t="s">
        <v>45</v>
      </c>
      <c r="B14" s="23" t="s">
        <v>52</v>
      </c>
      <c r="C14" s="12" t="s">
        <v>58</v>
      </c>
      <c r="D14" s="13">
        <v>629500</v>
      </c>
      <c r="E14" s="13">
        <v>150000</v>
      </c>
      <c r="F14" s="12" t="s">
        <v>65</v>
      </c>
      <c r="G14" s="12" t="s">
        <v>71</v>
      </c>
      <c r="H14" s="12" t="s">
        <v>69</v>
      </c>
      <c r="I14" s="12" t="s">
        <v>71</v>
      </c>
      <c r="J14" s="7">
        <v>35</v>
      </c>
      <c r="K14" s="7">
        <v>11</v>
      </c>
      <c r="L14" s="7">
        <v>13</v>
      </c>
      <c r="M14" s="7">
        <v>4</v>
      </c>
      <c r="N14" s="7">
        <v>6</v>
      </c>
      <c r="O14" s="7">
        <v>8</v>
      </c>
      <c r="P14" s="7">
        <v>3</v>
      </c>
      <c r="Q14" s="8">
        <f>SUM(J14:P14)</f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6" customFormat="1" ht="12.75" customHeight="1" x14ac:dyDescent="0.2">
      <c r="A15" s="25" t="s">
        <v>46</v>
      </c>
      <c r="B15" s="23" t="s">
        <v>53</v>
      </c>
      <c r="C15" s="12" t="s">
        <v>59</v>
      </c>
      <c r="D15" s="13">
        <v>553531</v>
      </c>
      <c r="E15" s="13">
        <v>150000</v>
      </c>
      <c r="F15" s="12" t="s">
        <v>66</v>
      </c>
      <c r="G15" s="12" t="s">
        <v>71</v>
      </c>
      <c r="H15" s="12" t="s">
        <v>74</v>
      </c>
      <c r="I15" s="12" t="s">
        <v>72</v>
      </c>
      <c r="J15" s="7">
        <v>30</v>
      </c>
      <c r="K15" s="7">
        <v>13</v>
      </c>
      <c r="L15" s="7">
        <v>8</v>
      </c>
      <c r="M15" s="7">
        <v>4</v>
      </c>
      <c r="N15" s="7">
        <v>3</v>
      </c>
      <c r="O15" s="7">
        <v>6</v>
      </c>
      <c r="P15" s="7">
        <v>4</v>
      </c>
      <c r="Q15" s="8">
        <f>SUM(J15:P15)</f>
        <v>68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6" customFormat="1" ht="12.75" customHeight="1" x14ac:dyDescent="0.2">
      <c r="A16" s="25" t="s">
        <v>47</v>
      </c>
      <c r="B16" s="23" t="s">
        <v>54</v>
      </c>
      <c r="C16" s="12" t="s">
        <v>60</v>
      </c>
      <c r="D16" s="13">
        <v>568028</v>
      </c>
      <c r="E16" s="13">
        <v>150000</v>
      </c>
      <c r="F16" s="12" t="s">
        <v>67</v>
      </c>
      <c r="G16" s="12" t="s">
        <v>71</v>
      </c>
      <c r="H16" s="12" t="s">
        <v>64</v>
      </c>
      <c r="I16" s="12" t="s">
        <v>71</v>
      </c>
      <c r="J16" s="7">
        <v>32</v>
      </c>
      <c r="K16" s="7">
        <v>13</v>
      </c>
      <c r="L16" s="7">
        <v>11</v>
      </c>
      <c r="M16" s="7">
        <v>3</v>
      </c>
      <c r="N16" s="7">
        <v>4</v>
      </c>
      <c r="O16" s="7">
        <v>8</v>
      </c>
      <c r="P16" s="7">
        <v>5</v>
      </c>
      <c r="Q16" s="8">
        <f>SUM(J16:P16)</f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6" customFormat="1" ht="12.75" customHeight="1" x14ac:dyDescent="0.2">
      <c r="A17" s="25" t="s">
        <v>48</v>
      </c>
      <c r="B17" s="23" t="s">
        <v>54</v>
      </c>
      <c r="C17" s="12" t="s">
        <v>61</v>
      </c>
      <c r="D17" s="13">
        <v>582560</v>
      </c>
      <c r="E17" s="13">
        <v>150000</v>
      </c>
      <c r="F17" s="12" t="s">
        <v>68</v>
      </c>
      <c r="G17" s="12" t="s">
        <v>71</v>
      </c>
      <c r="H17" s="12" t="s">
        <v>75</v>
      </c>
      <c r="I17" s="12" t="s">
        <v>71</v>
      </c>
      <c r="J17" s="7">
        <v>28</v>
      </c>
      <c r="K17" s="7">
        <v>13</v>
      </c>
      <c r="L17" s="7">
        <v>10</v>
      </c>
      <c r="M17" s="7">
        <v>2</v>
      </c>
      <c r="N17" s="7">
        <v>2</v>
      </c>
      <c r="O17" s="7">
        <v>9</v>
      </c>
      <c r="P17" s="7">
        <v>5</v>
      </c>
      <c r="Q17" s="8">
        <f>SUM(J17:P17)</f>
        <v>69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6" customFormat="1" x14ac:dyDescent="0.3">
      <c r="A18" s="35" t="s">
        <v>49</v>
      </c>
      <c r="B18" s="12" t="s">
        <v>55</v>
      </c>
      <c r="C18" s="12" t="s">
        <v>62</v>
      </c>
      <c r="D18" s="13">
        <v>916000</v>
      </c>
      <c r="E18" s="13">
        <v>150000</v>
      </c>
      <c r="F18" s="12" t="s">
        <v>69</v>
      </c>
      <c r="G18" s="12" t="s">
        <v>72</v>
      </c>
      <c r="H18" s="12" t="s">
        <v>76</v>
      </c>
      <c r="I18" s="12" t="s">
        <v>71</v>
      </c>
      <c r="J18" s="7">
        <v>25</v>
      </c>
      <c r="K18" s="7">
        <v>13</v>
      </c>
      <c r="L18" s="7">
        <v>7</v>
      </c>
      <c r="M18" s="7">
        <v>4</v>
      </c>
      <c r="N18" s="7">
        <v>6</v>
      </c>
      <c r="O18" s="7">
        <v>5</v>
      </c>
      <c r="P18" s="7">
        <v>4</v>
      </c>
      <c r="Q18" s="8">
        <f>SUM(J18:P18)</f>
        <v>64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6" customFormat="1" ht="12.75" customHeight="1" x14ac:dyDescent="0.3">
      <c r="A19" s="12" t="s">
        <v>50</v>
      </c>
      <c r="B19" s="12" t="s">
        <v>56</v>
      </c>
      <c r="C19" s="12" t="s">
        <v>63</v>
      </c>
      <c r="D19" s="13">
        <v>345840</v>
      </c>
      <c r="E19" s="13">
        <v>103752</v>
      </c>
      <c r="F19" s="12" t="s">
        <v>70</v>
      </c>
      <c r="G19" s="12" t="s">
        <v>71</v>
      </c>
      <c r="H19" s="12" t="s">
        <v>77</v>
      </c>
      <c r="I19" s="12" t="s">
        <v>71</v>
      </c>
      <c r="J19" s="7">
        <v>32</v>
      </c>
      <c r="K19" s="7">
        <v>13</v>
      </c>
      <c r="L19" s="7">
        <v>13</v>
      </c>
      <c r="M19" s="7">
        <v>4</v>
      </c>
      <c r="N19" s="7">
        <v>8</v>
      </c>
      <c r="O19" s="7">
        <v>5</v>
      </c>
      <c r="P19" s="7">
        <v>4</v>
      </c>
      <c r="Q19" s="8">
        <f>SUM(J19:P19)</f>
        <v>79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x14ac:dyDescent="0.3">
      <c r="D20" s="9">
        <f>SUM(D13:D19)</f>
        <v>3991709</v>
      </c>
      <c r="E20" s="9">
        <f>SUM(E13:E19)</f>
        <v>1003752</v>
      </c>
      <c r="F20" s="9"/>
    </row>
    <row r="21" spans="1:82" x14ac:dyDescent="0.3">
      <c r="E21" s="9"/>
      <c r="F21" s="9"/>
      <c r="G21" s="9"/>
      <c r="H21" s="9"/>
    </row>
  </sheetData>
  <mergeCells count="13">
    <mergeCell ref="Q10:Q11"/>
    <mergeCell ref="K10:K11"/>
    <mergeCell ref="L10:L11"/>
    <mergeCell ref="M10:M11"/>
    <mergeCell ref="N10:N11"/>
    <mergeCell ref="O10:O11"/>
    <mergeCell ref="P10:P11"/>
    <mergeCell ref="A10:A12"/>
    <mergeCell ref="B10:B12"/>
    <mergeCell ref="C10:C12"/>
    <mergeCell ref="D10:D12"/>
    <mergeCell ref="E10:E12"/>
    <mergeCell ref="J10:J11"/>
  </mergeCells>
  <dataValidations count="4">
    <dataValidation type="decimal" allowBlank="1" showInputMessage="1" showErrorMessage="1" errorTitle="Maximálně 40" error="Maximálně 40" sqref="J13:J19">
      <formula1>1</formula1>
      <formula2>40</formula2>
    </dataValidation>
    <dataValidation type="decimal" allowBlank="1" showInputMessage="1" showErrorMessage="1" errorTitle="Maximálně 15" error="Maximálně 15" sqref="K13:L19">
      <formula1>1</formula1>
      <formula2>15</formula2>
    </dataValidation>
    <dataValidation type="decimal" allowBlank="1" showInputMessage="1" showErrorMessage="1" errorTitle="Maximálně 5" error="Maximálně 5" sqref="M13:M19 P13:P19">
      <formula1>1</formula1>
      <formula2>5</formula2>
    </dataValidation>
    <dataValidation type="decimal" allowBlank="1" showInputMessage="1" showErrorMessage="1" errorTitle="Maximálně 10" error="Maximálně 10" sqref="N13:O19">
      <formula1>1</formula1>
      <formula2>10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distribuce zahranicni</vt:lpstr>
      <vt:lpstr>IH</vt:lpstr>
      <vt:lpstr>JK</vt:lpstr>
      <vt:lpstr>PB</vt:lpstr>
      <vt:lpstr>PM</vt:lpstr>
      <vt:lpstr>RN</vt:lpstr>
      <vt:lpstr>ZK</vt:lpstr>
      <vt:lpstr>'distribuce zahranicni'!Oblast_tisku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2018-03-16T07:35:00Z</dcterms:modified>
</cp:coreProperties>
</file>